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25nava\Documents\Transferstelle\Stick Carmen\Validierungsförderung 2020+ 210423\3_Programmmodul Okt 2021\Antragsunterlagen\Validierungs_Projekt\"/>
    </mc:Choice>
  </mc:AlternateContent>
  <xr:revisionPtr revIDLastSave="0" documentId="13_ncr:1_{2204D071-189F-4AA1-90D6-2D6CAAD0AA79}" xr6:coauthVersionLast="47" xr6:coauthVersionMax="47" xr10:uidLastSave="{00000000-0000-0000-0000-000000000000}"/>
  <bookViews>
    <workbookView xWindow="-110" yWindow="-110" windowWidth="19420" windowHeight="11620" activeTab="1" xr2:uid="{CB8CDE09-7249-4F22-920E-5379FB031F43}"/>
  </bookViews>
  <sheets>
    <sheet name="Antragsdeckblatt" sheetId="1" r:id="rId1"/>
    <sheet name="Projektkalkulation" sheetId="2" r:id="rId2"/>
    <sheet name="Personalkalkul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3" l="1"/>
  <c r="A25" i="3"/>
  <c r="A26" i="3" s="1"/>
  <c r="F27" i="3"/>
  <c r="F16" i="3"/>
  <c r="E14" i="3"/>
  <c r="B14" i="3"/>
  <c r="C14" i="3" s="1"/>
  <c r="D14" i="3" s="1"/>
  <c r="A14" i="3"/>
  <c r="A15" i="3" s="1"/>
  <c r="A34" i="3" s="1"/>
  <c r="C4" i="3"/>
  <c r="C47" i="3"/>
  <c r="D47" i="3" s="1"/>
  <c r="E47" i="3" s="1"/>
  <c r="F47" i="3" s="1"/>
  <c r="C46" i="3"/>
  <c r="D46" i="3" s="1"/>
  <c r="E46" i="3" s="1"/>
  <c r="F46" i="3" s="1"/>
  <c r="C45" i="3"/>
  <c r="D45" i="3" s="1"/>
  <c r="E45" i="3" s="1"/>
  <c r="F45" i="3" s="1"/>
  <c r="C44" i="3"/>
  <c r="D44" i="3" s="1"/>
  <c r="E44" i="3" s="1"/>
  <c r="F44" i="3" s="1"/>
  <c r="C43" i="3"/>
  <c r="D43" i="3" s="1"/>
  <c r="E43" i="3" s="1"/>
  <c r="F43" i="3" s="1"/>
  <c r="E26" i="3" l="1"/>
  <c r="A33" i="3"/>
  <c r="B26" i="3"/>
  <c r="B25" i="3"/>
  <c r="C26" i="3" l="1"/>
  <c r="D26" i="3" s="1"/>
  <c r="G26" i="3" s="1"/>
  <c r="C25" i="3"/>
  <c r="D25" i="3" s="1"/>
  <c r="G25" i="3" s="1"/>
  <c r="E15" i="3"/>
  <c r="B15" i="3"/>
  <c r="C15" i="3" s="1"/>
  <c r="D15" i="3" s="1"/>
  <c r="G15" i="3" s="1"/>
  <c r="G27" i="3" l="1"/>
  <c r="B34" i="3"/>
  <c r="D5" i="2" s="1"/>
  <c r="C3" i="2"/>
  <c r="D3" i="2" s="1"/>
  <c r="D33" i="2"/>
  <c r="C33" i="2"/>
  <c r="D26" i="2"/>
  <c r="C26" i="2"/>
  <c r="D19" i="2"/>
  <c r="C19" i="2"/>
  <c r="D12" i="2"/>
  <c r="C12" i="2"/>
  <c r="E32" i="2"/>
  <c r="E31" i="2"/>
  <c r="E30" i="2"/>
  <c r="E29" i="2"/>
  <c r="E25" i="2"/>
  <c r="E24" i="2"/>
  <c r="E23" i="2"/>
  <c r="E22" i="2"/>
  <c r="E18" i="2"/>
  <c r="E17" i="2"/>
  <c r="E16" i="2"/>
  <c r="E15" i="2"/>
  <c r="E11" i="2"/>
  <c r="E10" i="2"/>
  <c r="E9" i="2"/>
  <c r="E8" i="2"/>
  <c r="A30" i="1"/>
  <c r="A29" i="1"/>
  <c r="A26" i="1"/>
  <c r="A25" i="1"/>
  <c r="A2" i="3"/>
  <c r="A2" i="2"/>
  <c r="E26" i="2" l="1"/>
  <c r="E19" i="2"/>
  <c r="E33" i="2"/>
  <c r="D35" i="2"/>
  <c r="E12" i="2"/>
  <c r="D37" i="2" l="1"/>
  <c r="D45" i="2" s="1"/>
  <c r="D43" i="2"/>
  <c r="B30" i="1" s="1"/>
  <c r="D39" i="2" l="1"/>
  <c r="G14" i="3"/>
  <c r="B26" i="1" l="1"/>
  <c r="B33" i="3"/>
  <c r="C5" i="2" s="1"/>
  <c r="G16" i="3"/>
  <c r="E5" i="2" l="1"/>
  <c r="C35" i="2"/>
  <c r="C37" i="2" s="1"/>
  <c r="C43" i="2" l="1"/>
  <c r="B29" i="1" s="1"/>
  <c r="C45" i="2"/>
  <c r="E35" i="2"/>
  <c r="E37" i="2" s="1"/>
  <c r="C39" i="2" l="1"/>
  <c r="E45" i="2"/>
  <c r="E43" i="2"/>
  <c r="B28" i="1" s="1"/>
  <c r="B25" i="1" l="1"/>
  <c r="E39" i="2"/>
  <c r="E40" i="2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</author>
  </authors>
  <commentList>
    <comment ref="B32" authorId="0" shapeId="0" xr:uid="{9834D23D-5E15-45D2-B361-229CCFA482E1}">
      <text>
        <r>
          <rPr>
            <b/>
            <sz val="9"/>
            <color indexed="81"/>
            <rFont val="Segoe UI"/>
            <charset val="1"/>
          </rPr>
          <t>CB:</t>
        </r>
        <r>
          <rPr>
            <sz val="9"/>
            <color indexed="81"/>
            <rFont val="Segoe UI"/>
            <charset val="1"/>
          </rPr>
          <t xml:space="preserve">
Kostenstelle wird erst nach positiven Zuwendungsbescheid festgelegt</t>
        </r>
      </text>
    </comment>
  </commentList>
</comments>
</file>

<file path=xl/sharedStrings.xml><?xml version="1.0" encoding="utf-8"?>
<sst xmlns="http://schemas.openxmlformats.org/spreadsheetml/2006/main" count="78" uniqueCount="60">
  <si>
    <t>TUBAF Innovation Fonds</t>
  </si>
  <si>
    <t>Validierungsprojekt</t>
  </si>
  <si>
    <t>TU Bergakademie Freiberg</t>
  </si>
  <si>
    <t>Prorektorat Forschung und Transfer</t>
  </si>
  <si>
    <t>Akademiestraße 6</t>
  </si>
  <si>
    <t>09599 Freiberg</t>
  </si>
  <si>
    <t>Per Mail: tif@tu-freiberg.de</t>
  </si>
  <si>
    <t>Antragsteller:</t>
  </si>
  <si>
    <t>Projektakronym:</t>
  </si>
  <si>
    <t>Projektkalkulation</t>
  </si>
  <si>
    <t>Projektleiter:</t>
  </si>
  <si>
    <t>Telefon:</t>
  </si>
  <si>
    <t>Mail:</t>
  </si>
  <si>
    <t>Projektlaufzeit:</t>
  </si>
  <si>
    <t>Exposé:</t>
  </si>
  <si>
    <t>Ort &amp; Datum</t>
  </si>
  <si>
    <t>Kostenstelle:</t>
  </si>
  <si>
    <t>a) Personalausgaben</t>
  </si>
  <si>
    <t>b) Aufträge / Fremdleistungen</t>
  </si>
  <si>
    <t>c) Materialausgaben</t>
  </si>
  <si>
    <t>d) Investitionen in Instrumente und Ausrüstungen</t>
  </si>
  <si>
    <t>e) Schutzrechtsrecherchen</t>
  </si>
  <si>
    <t>Position</t>
  </si>
  <si>
    <t>Summe</t>
  </si>
  <si>
    <t xml:space="preserve"> (10% von Zwischensumme)</t>
  </si>
  <si>
    <t>h) Gesamtausgaben des Vorhabens (max. 90.000 €)</t>
  </si>
  <si>
    <t>i) Eigenmittel des Antragstellers</t>
  </si>
  <si>
    <t>j) Eigenmittel des Rektorats</t>
  </si>
  <si>
    <t>Personalkalkulation</t>
  </si>
  <si>
    <t>Eigenanteil Antragsteller:</t>
  </si>
  <si>
    <t>Projektbudget gesamt:</t>
  </si>
  <si>
    <t>Unterschrift Projektleitung</t>
  </si>
  <si>
    <t>Antrag auf Förderung</t>
  </si>
  <si>
    <t>Beginn in Kalenderjahr</t>
  </si>
  <si>
    <t>Gesamt</t>
  </si>
  <si>
    <t>f) Zwischensumme / Projektbudget Antragsteller</t>
  </si>
  <si>
    <t>Entgelttabellen EG 13 TV-L</t>
  </si>
  <si>
    <t>Stufe</t>
  </si>
  <si>
    <t>bis 11/2022</t>
  </si>
  <si>
    <t>ab 12/2022</t>
  </si>
  <si>
    <t>Arbeitgeberanteil:</t>
  </si>
  <si>
    <t>Jahr</t>
  </si>
  <si>
    <t>Monatssatz
AN-Brutto</t>
  </si>
  <si>
    <t xml:space="preserve">AG-Anteil </t>
  </si>
  <si>
    <t>Monatssatz
AG-Brutto</t>
  </si>
  <si>
    <t>monatl. 
Zuschlag</t>
  </si>
  <si>
    <t>Kalender-Monate</t>
  </si>
  <si>
    <t>Gesamt/
Jahr</t>
  </si>
  <si>
    <t>Tabellen-entgelt</t>
  </si>
  <si>
    <t>Projektmitarbeiter 1</t>
  </si>
  <si>
    <t>Stufe:</t>
  </si>
  <si>
    <t>EG 13, St. 3</t>
  </si>
  <si>
    <t>Anteil in VZÄ:</t>
  </si>
  <si>
    <t>Projektmitarbeiter 2</t>
  </si>
  <si>
    <t>Gesamtkosten</t>
  </si>
  <si>
    <t>Gesamtkosten Personal</t>
  </si>
  <si>
    <t>Bitte nur die blauen Felder ausfüllen.</t>
  </si>
  <si>
    <t>(5% von Gesamtsumme)</t>
  </si>
  <si>
    <t>g) Programmmanagement</t>
  </si>
  <si>
    <t xml:space="preserve"> (10% von Kosten für Programmmanagement)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</si>
</sst>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%"/>
    <numFmt numFmtId="166" formatCode="#,##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0" fillId="0" borderId="1" xfId="0" applyBorder="1"/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164" fontId="0" fillId="0" borderId="0" xfId="0" applyNumberFormat="1" applyAlignment="1">
      <alignment vertical="center"/>
    </xf>
    <xf numFmtId="0" fontId="5" fillId="0" borderId="0" xfId="0" applyFont="1" applyAlignment="1">
      <alignment horizontal="right"/>
    </xf>
    <xf numFmtId="164" fontId="2" fillId="0" borderId="0" xfId="0" applyNumberFormat="1" applyFont="1"/>
    <xf numFmtId="0" fontId="0" fillId="0" borderId="0" xfId="0" applyAlignment="1">
      <alignment horizontal="right"/>
    </xf>
    <xf numFmtId="0" fontId="0" fillId="2" borderId="4" xfId="0" applyFill="1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64" fontId="0" fillId="2" borderId="0" xfId="0" applyNumberFormat="1" applyFill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1" applyFont="1"/>
    <xf numFmtId="0" fontId="7" fillId="0" borderId="0" xfId="1" applyFont="1"/>
    <xf numFmtId="0" fontId="1" fillId="0" borderId="0" xfId="1" applyFont="1" applyAlignment="1">
      <alignment horizontal="right"/>
    </xf>
    <xf numFmtId="164" fontId="1" fillId="0" borderId="0" xfId="0" applyNumberFormat="1" applyFont="1"/>
    <xf numFmtId="0" fontId="1" fillId="0" borderId="5" xfId="1" applyFont="1" applyBorder="1" applyAlignment="1">
      <alignment horizontal="right"/>
    </xf>
    <xf numFmtId="0" fontId="1" fillId="0" borderId="5" xfId="1" applyFont="1" applyBorder="1"/>
    <xf numFmtId="164" fontId="1" fillId="0" borderId="5" xfId="1" applyNumberFormat="1" applyFont="1" applyBorder="1"/>
    <xf numFmtId="164" fontId="1" fillId="0" borderId="5" xfId="0" applyNumberFormat="1" applyFont="1" applyBorder="1"/>
    <xf numFmtId="164" fontId="1" fillId="0" borderId="5" xfId="1" applyNumberFormat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0" fontId="2" fillId="0" borderId="5" xfId="1" applyFont="1" applyBorder="1"/>
    <xf numFmtId="0" fontId="1" fillId="0" borderId="0" xfId="1" applyFont="1" applyAlignment="1">
      <alignment horizontal="left"/>
    </xf>
    <xf numFmtId="165" fontId="1" fillId="0" borderId="0" xfId="1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1" applyFont="1"/>
    <xf numFmtId="2" fontId="1" fillId="0" borderId="0" xfId="1" applyNumberFormat="1" applyFont="1"/>
    <xf numFmtId="166" fontId="1" fillId="0" borderId="0" xfId="1" applyNumberFormat="1" applyFont="1"/>
    <xf numFmtId="0" fontId="1" fillId="0" borderId="0" xfId="0" applyFont="1" applyAlignment="1">
      <alignment horizontal="left" vertical="top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1" fillId="2" borderId="5" xfId="1" applyNumberFormat="1" applyFont="1" applyFill="1" applyBorder="1" applyAlignment="1">
      <alignment horizontal="center"/>
    </xf>
    <xf numFmtId="164" fontId="1" fillId="2" borderId="5" xfId="1" applyNumberFormat="1" applyFont="1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top"/>
    </xf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164" fontId="0" fillId="0" borderId="1" xfId="0" applyNumberFormat="1" applyBorder="1" applyAlignment="1">
      <alignment horizontal="left" vertical="top"/>
    </xf>
    <xf numFmtId="0" fontId="11" fillId="0" borderId="1" xfId="0" applyFont="1" applyBorder="1" applyAlignment="1">
      <alignment horizontal="right"/>
    </xf>
    <xf numFmtId="164" fontId="11" fillId="0" borderId="1" xfId="0" applyNumberFormat="1" applyFont="1" applyBorder="1" applyAlignment="1">
      <alignment horizontal="left" vertical="top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left" vertical="top"/>
    </xf>
    <xf numFmtId="164" fontId="0" fillId="0" borderId="1" xfId="0" applyNumberForma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top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/>
    <xf numFmtId="164" fontId="2" fillId="0" borderId="1" xfId="0" applyNumberFormat="1" applyFont="1" applyBorder="1"/>
    <xf numFmtId="0" fontId="7" fillId="2" borderId="0" xfId="1" applyFont="1" applyFill="1"/>
    <xf numFmtId="0" fontId="7" fillId="2" borderId="0" xfId="1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2" borderId="0" xfId="1" applyFont="1" applyFill="1" applyAlignment="1">
      <alignment horizontal="left"/>
    </xf>
  </cellXfs>
  <cellStyles count="2">
    <cellStyle name="Standard" xfId="0" builtinId="0"/>
    <cellStyle name="Standard 2" xfId="1" xr:uid="{4CA952E6-A37D-44B3-B6DD-88DD020C5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33</xdr:row>
      <xdr:rowOff>19051</xdr:rowOff>
    </xdr:from>
    <xdr:ext cx="4733926" cy="2190749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7E6193B-761A-4D92-9BE3-1DBEE613D51B}"/>
            </a:ext>
          </a:extLst>
        </xdr:cNvPr>
        <xdr:cNvSpPr txBox="1"/>
      </xdr:nvSpPr>
      <xdr:spPr>
        <a:xfrm>
          <a:off x="1752600" y="6553201"/>
          <a:ext cx="4733926" cy="219074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100" i="0"/>
            <a:t>Kurzbeschreibung</a:t>
          </a:r>
          <a:r>
            <a:rPr lang="de-DE" sz="1100" i="0" baseline="0"/>
            <a:t> in max. 400 Zeichen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9087-1E70-4020-A369-C6CB5B1665EE}">
  <dimension ref="A1:H49"/>
  <sheetViews>
    <sheetView view="pageLayout" zoomScaleNormal="100" workbookViewId="0">
      <selection activeCell="A25" sqref="A25"/>
    </sheetView>
  </sheetViews>
  <sheetFormatPr baseColWidth="10" defaultRowHeight="14.5" x14ac:dyDescent="0.35"/>
  <cols>
    <col min="1" max="1" width="24" customWidth="1"/>
    <col min="2" max="2" width="24.54296875" customWidth="1"/>
    <col min="4" max="4" width="26.1796875" customWidth="1"/>
    <col min="5" max="5" width="4.81640625" customWidth="1"/>
  </cols>
  <sheetData>
    <row r="1" spans="1:8" ht="23.5" x14ac:dyDescent="0.55000000000000004">
      <c r="A1" s="2" t="s">
        <v>32</v>
      </c>
    </row>
    <row r="2" spans="1:8" x14ac:dyDescent="0.35">
      <c r="A2" t="s">
        <v>0</v>
      </c>
    </row>
    <row r="3" spans="1:8" x14ac:dyDescent="0.35">
      <c r="A3" t="s">
        <v>1</v>
      </c>
    </row>
    <row r="4" spans="1:8" x14ac:dyDescent="0.35">
      <c r="H4" s="1"/>
    </row>
    <row r="5" spans="1:8" x14ac:dyDescent="0.35">
      <c r="A5" s="3" t="s">
        <v>2</v>
      </c>
      <c r="D5" s="73" t="s">
        <v>56</v>
      </c>
      <c r="E5" s="73"/>
    </row>
    <row r="6" spans="1:8" x14ac:dyDescent="0.35">
      <c r="A6" s="3" t="s">
        <v>3</v>
      </c>
    </row>
    <row r="7" spans="1:8" x14ac:dyDescent="0.35">
      <c r="A7" s="3" t="s">
        <v>4</v>
      </c>
    </row>
    <row r="8" spans="1:8" x14ac:dyDescent="0.35">
      <c r="A8" s="3" t="s">
        <v>5</v>
      </c>
    </row>
    <row r="9" spans="1:8" x14ac:dyDescent="0.35">
      <c r="A9" s="3" t="s">
        <v>6</v>
      </c>
    </row>
    <row r="12" spans="1:8" x14ac:dyDescent="0.35">
      <c r="A12" s="4" t="s">
        <v>7</v>
      </c>
      <c r="B12" s="74"/>
      <c r="C12" s="74"/>
      <c r="D12" s="74"/>
      <c r="E12" s="74"/>
    </row>
    <row r="13" spans="1:8" x14ac:dyDescent="0.35">
      <c r="A13" s="1"/>
    </row>
    <row r="14" spans="1:8" x14ac:dyDescent="0.35">
      <c r="A14" s="1" t="s">
        <v>10</v>
      </c>
      <c r="B14" s="75"/>
      <c r="C14" s="75"/>
      <c r="D14" s="75"/>
      <c r="E14" s="75"/>
    </row>
    <row r="15" spans="1:8" x14ac:dyDescent="0.35">
      <c r="A15" t="s">
        <v>11</v>
      </c>
      <c r="B15" s="75"/>
      <c r="C15" s="75"/>
      <c r="D15" s="75"/>
      <c r="E15" s="75"/>
    </row>
    <row r="16" spans="1:8" x14ac:dyDescent="0.35">
      <c r="A16" t="s">
        <v>12</v>
      </c>
      <c r="B16" s="75"/>
      <c r="C16" s="75"/>
      <c r="D16" s="75"/>
      <c r="E16" s="75"/>
    </row>
    <row r="17" spans="1:5" x14ac:dyDescent="0.35">
      <c r="B17" s="11"/>
      <c r="C17" s="11"/>
      <c r="D17" s="11"/>
      <c r="E17" s="11"/>
    </row>
    <row r="18" spans="1:5" x14ac:dyDescent="0.35">
      <c r="B18" s="11"/>
      <c r="C18" s="11"/>
      <c r="D18" s="11"/>
      <c r="E18" s="11"/>
    </row>
    <row r="19" spans="1:5" x14ac:dyDescent="0.35">
      <c r="A19" s="1" t="s">
        <v>8</v>
      </c>
      <c r="B19" s="74"/>
      <c r="C19" s="74"/>
      <c r="D19" s="74"/>
      <c r="E19" s="74"/>
    </row>
    <row r="20" spans="1:5" x14ac:dyDescent="0.35">
      <c r="A20" s="1"/>
      <c r="B20" s="11"/>
      <c r="C20" s="11"/>
      <c r="D20" s="11"/>
      <c r="E20" s="11"/>
    </row>
    <row r="21" spans="1:5" ht="18.75" customHeight="1" x14ac:dyDescent="0.35">
      <c r="A21" s="4" t="s">
        <v>13</v>
      </c>
      <c r="B21" s="71"/>
      <c r="C21" s="71"/>
      <c r="D21" s="71"/>
      <c r="E21" s="71"/>
    </row>
    <row r="22" spans="1:5" x14ac:dyDescent="0.35">
      <c r="A22" s="20" t="s">
        <v>33</v>
      </c>
      <c r="B22" s="7">
        <v>2023</v>
      </c>
      <c r="C22" s="8"/>
      <c r="D22" s="8"/>
      <c r="E22" s="8"/>
    </row>
    <row r="23" spans="1:5" x14ac:dyDescent="0.35">
      <c r="A23" s="1"/>
      <c r="B23" s="11"/>
      <c r="C23" s="11"/>
      <c r="D23" s="11"/>
      <c r="E23" s="11"/>
    </row>
    <row r="24" spans="1:5" ht="18.75" customHeight="1" x14ac:dyDescent="0.35">
      <c r="A24" s="4" t="s">
        <v>30</v>
      </c>
      <c r="B24" s="72">
        <f>Projektkalkulation!E39</f>
        <v>0</v>
      </c>
      <c r="C24" s="72"/>
      <c r="D24" s="72"/>
      <c r="E24" s="72"/>
    </row>
    <row r="25" spans="1:5" x14ac:dyDescent="0.35">
      <c r="A25" s="57">
        <f>B22</f>
        <v>2023</v>
      </c>
      <c r="B25" s="58">
        <f>Projektkalkulation!C39</f>
        <v>0</v>
      </c>
      <c r="C25" s="56"/>
      <c r="D25" s="56"/>
      <c r="E25" s="56"/>
    </row>
    <row r="26" spans="1:5" x14ac:dyDescent="0.35">
      <c r="A26" s="59">
        <f>B22+1</f>
        <v>2024</v>
      </c>
      <c r="B26" s="60">
        <f>Projektkalkulation!D39</f>
        <v>0</v>
      </c>
      <c r="C26" s="12"/>
      <c r="D26" s="12"/>
      <c r="E26" s="12"/>
    </row>
    <row r="27" spans="1:5" x14ac:dyDescent="0.35">
      <c r="A27" s="1"/>
      <c r="B27" s="12"/>
      <c r="C27" s="12"/>
      <c r="D27" s="12"/>
      <c r="E27" s="12"/>
    </row>
    <row r="28" spans="1:5" ht="18.75" customHeight="1" x14ac:dyDescent="0.35">
      <c r="A28" s="4" t="s">
        <v>29</v>
      </c>
      <c r="B28" s="72">
        <f>Projektkalkulation!E43</f>
        <v>0</v>
      </c>
      <c r="C28" s="72"/>
      <c r="D28" s="72"/>
      <c r="E28" s="72"/>
    </row>
    <row r="29" spans="1:5" x14ac:dyDescent="0.35">
      <c r="A29" s="57">
        <f>B22</f>
        <v>2023</v>
      </c>
      <c r="B29" s="58">
        <f>Projektkalkulation!C43</f>
        <v>0</v>
      </c>
      <c r="C29" s="56"/>
      <c r="D29" s="56"/>
      <c r="E29" s="56"/>
    </row>
    <row r="30" spans="1:5" x14ac:dyDescent="0.35">
      <c r="A30" s="59">
        <f>B22+1</f>
        <v>2024</v>
      </c>
      <c r="B30" s="60">
        <f>Projektkalkulation!D43</f>
        <v>0</v>
      </c>
      <c r="C30" s="12"/>
      <c r="D30" s="12"/>
      <c r="E30" s="12"/>
    </row>
    <row r="31" spans="1:5" x14ac:dyDescent="0.35">
      <c r="A31" s="1"/>
      <c r="B31" s="11"/>
      <c r="C31" s="11"/>
      <c r="D31" s="11"/>
      <c r="E31" s="11"/>
    </row>
    <row r="32" spans="1:5" x14ac:dyDescent="0.35">
      <c r="A32" s="1" t="s">
        <v>16</v>
      </c>
    </row>
    <row r="33" spans="1:5" x14ac:dyDescent="0.35">
      <c r="A33" s="1"/>
    </row>
    <row r="34" spans="1:5" x14ac:dyDescent="0.35">
      <c r="A34" s="1" t="s">
        <v>14</v>
      </c>
      <c r="B34" s="5"/>
      <c r="C34" s="5"/>
      <c r="D34" s="5"/>
      <c r="E34" s="5"/>
    </row>
    <row r="35" spans="1:5" x14ac:dyDescent="0.35">
      <c r="B35" s="5"/>
      <c r="C35" s="5"/>
      <c r="D35" s="5"/>
      <c r="E35" s="5"/>
    </row>
    <row r="36" spans="1:5" x14ac:dyDescent="0.35">
      <c r="B36" s="5"/>
      <c r="C36" s="5"/>
      <c r="D36" s="5"/>
      <c r="E36" s="5"/>
    </row>
    <row r="37" spans="1:5" x14ac:dyDescent="0.35">
      <c r="B37" s="5"/>
      <c r="C37" s="5"/>
      <c r="D37" s="5"/>
      <c r="E37" s="5"/>
    </row>
    <row r="38" spans="1:5" x14ac:dyDescent="0.35">
      <c r="B38" s="5"/>
      <c r="C38" s="5"/>
      <c r="D38" s="5"/>
      <c r="E38" s="5"/>
    </row>
    <row r="39" spans="1:5" x14ac:dyDescent="0.35">
      <c r="B39" s="5"/>
      <c r="C39" s="5"/>
      <c r="D39" s="5"/>
      <c r="E39" s="5"/>
    </row>
    <row r="40" spans="1:5" x14ac:dyDescent="0.35">
      <c r="B40" s="5"/>
      <c r="C40" s="5"/>
      <c r="D40" s="5"/>
      <c r="E40" s="5"/>
    </row>
    <row r="41" spans="1:5" x14ac:dyDescent="0.35">
      <c r="B41" s="5"/>
      <c r="C41" s="5"/>
      <c r="D41" s="5"/>
      <c r="E41" s="5"/>
    </row>
    <row r="42" spans="1:5" x14ac:dyDescent="0.35">
      <c r="B42" s="5"/>
      <c r="C42" s="5"/>
      <c r="D42" s="5"/>
      <c r="E42" s="5"/>
    </row>
    <row r="43" spans="1:5" x14ac:dyDescent="0.35">
      <c r="B43" s="5"/>
      <c r="C43" s="5"/>
      <c r="D43" s="5"/>
      <c r="E43" s="5"/>
    </row>
    <row r="44" spans="1:5" x14ac:dyDescent="0.35">
      <c r="B44" s="5"/>
      <c r="C44" s="5"/>
      <c r="D44" s="5"/>
      <c r="E44" s="5"/>
    </row>
    <row r="45" spans="1:5" x14ac:dyDescent="0.35">
      <c r="B45" s="5"/>
      <c r="C45" s="5"/>
      <c r="D45" s="5"/>
      <c r="E45" s="5"/>
    </row>
    <row r="48" spans="1:5" x14ac:dyDescent="0.35">
      <c r="B48" s="5"/>
      <c r="D48" s="5"/>
    </row>
    <row r="49" spans="2:4" x14ac:dyDescent="0.35">
      <c r="B49" s="6" t="s">
        <v>15</v>
      </c>
      <c r="D49" s="6" t="s">
        <v>31</v>
      </c>
    </row>
  </sheetData>
  <mergeCells count="9">
    <mergeCell ref="B21:E21"/>
    <mergeCell ref="B24:E24"/>
    <mergeCell ref="B28:E28"/>
    <mergeCell ref="D5:E5"/>
    <mergeCell ref="B12:E12"/>
    <mergeCell ref="B14:E14"/>
    <mergeCell ref="B15:E15"/>
    <mergeCell ref="B16:E16"/>
    <mergeCell ref="B19:E19"/>
  </mergeCells>
  <pageMargins left="0.51181102362204722" right="0.51181102362204722" top="0.78740157480314965" bottom="0.59055118110236227" header="0.31496062992125984" footer="0.31496062992125984"/>
  <pageSetup paperSize="9" orientation="portrait" r:id="rId1"/>
  <headerFooter>
    <oddHeader>&amp;R&amp;G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FC1D4-693C-4648-8071-A67B712A99B2}">
  <dimension ref="A1:G46"/>
  <sheetViews>
    <sheetView tabSelected="1" view="pageLayout" zoomScaleNormal="100" workbookViewId="0">
      <selection activeCell="D31" sqref="D31"/>
    </sheetView>
  </sheetViews>
  <sheetFormatPr baseColWidth="10" defaultRowHeight="14.5" x14ac:dyDescent="0.35"/>
  <cols>
    <col min="1" max="1" width="4.54296875" style="11" customWidth="1"/>
    <col min="2" max="2" width="46.54296875" style="10" customWidth="1"/>
    <col min="3" max="3" width="12" customWidth="1"/>
    <col min="4" max="4" width="12.1796875" customWidth="1"/>
    <col min="5" max="5" width="12" customWidth="1"/>
  </cols>
  <sheetData>
    <row r="1" spans="1:5" ht="18.5" x14ac:dyDescent="0.35">
      <c r="A1" s="13" t="s">
        <v>9</v>
      </c>
    </row>
    <row r="2" spans="1:5" x14ac:dyDescent="0.35">
      <c r="A2" s="76">
        <f>Antragsdeckblatt!B19</f>
        <v>0</v>
      </c>
      <c r="B2" s="76"/>
    </row>
    <row r="3" spans="1:5" s="3" customFormat="1" ht="25.5" customHeight="1" x14ac:dyDescent="0.35">
      <c r="A3" s="14" t="s">
        <v>22</v>
      </c>
      <c r="B3" s="14"/>
      <c r="C3" s="23">
        <f>Antragsdeckblatt!B22</f>
        <v>2023</v>
      </c>
      <c r="D3" s="23">
        <f>C3+1</f>
        <v>2024</v>
      </c>
      <c r="E3" s="24" t="s">
        <v>34</v>
      </c>
    </row>
    <row r="5" spans="1:5" x14ac:dyDescent="0.35">
      <c r="A5" s="78" t="s">
        <v>17</v>
      </c>
      <c r="B5" s="78"/>
      <c r="C5" s="27">
        <f>Personalkalkulation!B33</f>
        <v>0</v>
      </c>
      <c r="D5" s="27">
        <f>Personalkalkulation!B34</f>
        <v>0</v>
      </c>
      <c r="E5" s="19">
        <f>C5+D5</f>
        <v>0</v>
      </c>
    </row>
    <row r="6" spans="1:5" x14ac:dyDescent="0.35">
      <c r="E6" s="1"/>
    </row>
    <row r="7" spans="1:5" x14ac:dyDescent="0.35">
      <c r="A7" s="78" t="s">
        <v>18</v>
      </c>
      <c r="B7" s="78"/>
      <c r="C7" s="1"/>
      <c r="D7" s="1"/>
      <c r="E7" s="22"/>
    </row>
    <row r="8" spans="1:5" x14ac:dyDescent="0.35">
      <c r="A8" s="16">
        <v>1</v>
      </c>
      <c r="B8" s="21"/>
      <c r="C8" s="25"/>
      <c r="D8" s="25"/>
      <c r="E8" s="19">
        <f>C8+D8</f>
        <v>0</v>
      </c>
    </row>
    <row r="9" spans="1:5" x14ac:dyDescent="0.35">
      <c r="A9" s="16">
        <v>2</v>
      </c>
      <c r="B9" s="21"/>
      <c r="C9" s="25"/>
      <c r="D9" s="25"/>
      <c r="E9" s="19">
        <f>C9+D9</f>
        <v>0</v>
      </c>
    </row>
    <row r="10" spans="1:5" x14ac:dyDescent="0.35">
      <c r="A10" s="16">
        <v>3</v>
      </c>
      <c r="B10" s="21"/>
      <c r="C10" s="25"/>
      <c r="D10" s="25"/>
      <c r="E10" s="19">
        <f>C10+D10</f>
        <v>0</v>
      </c>
    </row>
    <row r="11" spans="1:5" x14ac:dyDescent="0.35">
      <c r="A11" s="16">
        <v>4</v>
      </c>
      <c r="B11" s="21"/>
      <c r="C11" s="25"/>
      <c r="D11" s="25"/>
      <c r="E11" s="19">
        <f>C11+D11</f>
        <v>0</v>
      </c>
    </row>
    <row r="12" spans="1:5" x14ac:dyDescent="0.35">
      <c r="A12" s="15"/>
      <c r="B12" s="22" t="s">
        <v>23</v>
      </c>
      <c r="C12" s="26">
        <f>SUM(C8:C11)</f>
        <v>0</v>
      </c>
      <c r="D12" s="27">
        <f>SUM(D8:D11)</f>
        <v>0</v>
      </c>
      <c r="E12" s="19">
        <f>SUM(E8:E11)</f>
        <v>0</v>
      </c>
    </row>
    <row r="13" spans="1:5" x14ac:dyDescent="0.35">
      <c r="E13" s="1"/>
    </row>
    <row r="14" spans="1:5" x14ac:dyDescent="0.35">
      <c r="A14" s="78" t="s">
        <v>19</v>
      </c>
      <c r="B14" s="78"/>
      <c r="C14" s="1"/>
      <c r="D14" s="1"/>
      <c r="E14" s="22"/>
    </row>
    <row r="15" spans="1:5" x14ac:dyDescent="0.35">
      <c r="A15" s="16">
        <v>1</v>
      </c>
      <c r="B15" s="21"/>
      <c r="C15" s="25"/>
      <c r="D15" s="25"/>
      <c r="E15" s="19">
        <f>C15+D15</f>
        <v>0</v>
      </c>
    </row>
    <row r="16" spans="1:5" x14ac:dyDescent="0.35">
      <c r="A16" s="16">
        <v>2</v>
      </c>
      <c r="B16" s="21"/>
      <c r="C16" s="25"/>
      <c r="D16" s="25"/>
      <c r="E16" s="19">
        <f>C16+D16</f>
        <v>0</v>
      </c>
    </row>
    <row r="17" spans="1:5" x14ac:dyDescent="0.35">
      <c r="A17" s="16">
        <v>3</v>
      </c>
      <c r="B17" s="21"/>
      <c r="C17" s="25"/>
      <c r="D17" s="25"/>
      <c r="E17" s="19">
        <f>C17+D17</f>
        <v>0</v>
      </c>
    </row>
    <row r="18" spans="1:5" x14ac:dyDescent="0.35">
      <c r="A18" s="16">
        <v>4</v>
      </c>
      <c r="B18" s="21"/>
      <c r="C18" s="25"/>
      <c r="D18" s="25"/>
      <c r="E18" s="19">
        <f>C18+D18</f>
        <v>0</v>
      </c>
    </row>
    <row r="19" spans="1:5" x14ac:dyDescent="0.35">
      <c r="A19" s="15"/>
      <c r="B19" s="22" t="s">
        <v>23</v>
      </c>
      <c r="C19" s="26">
        <f>SUM(C15:C18)</f>
        <v>0</v>
      </c>
      <c r="D19" s="27">
        <f>SUM(D15:D18)</f>
        <v>0</v>
      </c>
      <c r="E19" s="19">
        <f>SUM(E15:E18)</f>
        <v>0</v>
      </c>
    </row>
    <row r="20" spans="1:5" x14ac:dyDescent="0.35">
      <c r="E20" s="1"/>
    </row>
    <row r="21" spans="1:5" x14ac:dyDescent="0.35">
      <c r="A21" s="78" t="s">
        <v>20</v>
      </c>
      <c r="B21" s="78"/>
      <c r="C21" s="1"/>
      <c r="D21" s="1"/>
      <c r="E21" s="22"/>
    </row>
    <row r="22" spans="1:5" x14ac:dyDescent="0.35">
      <c r="A22" s="16">
        <v>1</v>
      </c>
      <c r="B22" s="21"/>
      <c r="C22" s="25"/>
      <c r="D22" s="25"/>
      <c r="E22" s="19">
        <f>C22+D22</f>
        <v>0</v>
      </c>
    </row>
    <row r="23" spans="1:5" x14ac:dyDescent="0.35">
      <c r="A23" s="16">
        <v>2</v>
      </c>
      <c r="B23" s="21"/>
      <c r="C23" s="25"/>
      <c r="D23" s="25"/>
      <c r="E23" s="19">
        <f>C23+D23</f>
        <v>0</v>
      </c>
    </row>
    <row r="24" spans="1:5" x14ac:dyDescent="0.35">
      <c r="A24" s="16">
        <v>3</v>
      </c>
      <c r="B24" s="21"/>
      <c r="C24" s="25"/>
      <c r="D24" s="25"/>
      <c r="E24" s="19">
        <f>C24+D24</f>
        <v>0</v>
      </c>
    </row>
    <row r="25" spans="1:5" x14ac:dyDescent="0.35">
      <c r="A25" s="16">
        <v>4</v>
      </c>
      <c r="B25" s="21"/>
      <c r="C25" s="25"/>
      <c r="D25" s="25"/>
      <c r="E25" s="19">
        <f>C25+D25</f>
        <v>0</v>
      </c>
    </row>
    <row r="26" spans="1:5" x14ac:dyDescent="0.35">
      <c r="A26" s="15"/>
      <c r="B26" s="22" t="s">
        <v>23</v>
      </c>
      <c r="C26" s="26">
        <f>SUM(C22:C25)</f>
        <v>0</v>
      </c>
      <c r="D26" s="27">
        <f>SUM(D22:D25)</f>
        <v>0</v>
      </c>
      <c r="E26" s="19">
        <f>SUM(E22:E25)</f>
        <v>0</v>
      </c>
    </row>
    <row r="27" spans="1:5" x14ac:dyDescent="0.35">
      <c r="E27" s="1"/>
    </row>
    <row r="28" spans="1:5" x14ac:dyDescent="0.35">
      <c r="A28" s="78" t="s">
        <v>21</v>
      </c>
      <c r="B28" s="78"/>
      <c r="C28" s="1"/>
      <c r="D28" s="1"/>
      <c r="E28" s="22"/>
    </row>
    <row r="29" spans="1:5" x14ac:dyDescent="0.35">
      <c r="A29" s="16">
        <v>1</v>
      </c>
      <c r="B29" s="21"/>
      <c r="C29" s="25"/>
      <c r="D29" s="25"/>
      <c r="E29" s="19">
        <f>C29+D29</f>
        <v>0</v>
      </c>
    </row>
    <row r="30" spans="1:5" x14ac:dyDescent="0.35">
      <c r="A30" s="16">
        <v>2</v>
      </c>
      <c r="B30" s="21"/>
      <c r="C30" s="25"/>
      <c r="D30" s="25"/>
      <c r="E30" s="19">
        <f>C30+D30</f>
        <v>0</v>
      </c>
    </row>
    <row r="31" spans="1:5" x14ac:dyDescent="0.35">
      <c r="A31" s="16">
        <v>3</v>
      </c>
      <c r="B31" s="21"/>
      <c r="C31" s="25"/>
      <c r="D31" s="25"/>
      <c r="E31" s="19">
        <f>C31+D31</f>
        <v>0</v>
      </c>
    </row>
    <row r="32" spans="1:5" x14ac:dyDescent="0.35">
      <c r="A32" s="16">
        <v>4</v>
      </c>
      <c r="B32" s="21"/>
      <c r="C32" s="25"/>
      <c r="D32" s="25"/>
      <c r="E32" s="19">
        <f>C32+D32</f>
        <v>0</v>
      </c>
    </row>
    <row r="33" spans="1:7" x14ac:dyDescent="0.35">
      <c r="A33" s="15"/>
      <c r="B33" s="22" t="s">
        <v>23</v>
      </c>
      <c r="C33" s="26">
        <f>SUM(C29:C32)</f>
        <v>0</v>
      </c>
      <c r="D33" s="27">
        <f>SUM(D29:D32)</f>
        <v>0</v>
      </c>
      <c r="E33" s="19">
        <f>SUM(E29:E32)</f>
        <v>0</v>
      </c>
    </row>
    <row r="34" spans="1:7" x14ac:dyDescent="0.35">
      <c r="E34" s="1"/>
    </row>
    <row r="35" spans="1:7" ht="24.75" customHeight="1" x14ac:dyDescent="0.35">
      <c r="A35" s="77" t="s">
        <v>35</v>
      </c>
      <c r="B35" s="77"/>
      <c r="C35" s="61">
        <f>SUM(C5+C12+C19+C26+C33)</f>
        <v>0</v>
      </c>
      <c r="D35" s="61">
        <f>SUM(D5+D12+D19+D26+D33)</f>
        <v>0</v>
      </c>
      <c r="E35" s="62">
        <f>C35+D35</f>
        <v>0</v>
      </c>
    </row>
    <row r="36" spans="1:7" x14ac:dyDescent="0.35">
      <c r="E36" s="19"/>
    </row>
    <row r="37" spans="1:7" x14ac:dyDescent="0.35">
      <c r="A37" s="63" t="s">
        <v>58</v>
      </c>
      <c r="B37" s="63"/>
      <c r="C37" s="27">
        <f>(0.05*C35)/0.95</f>
        <v>0</v>
      </c>
      <c r="D37" s="27">
        <f>(0.05*D35)/0.95</f>
        <v>0</v>
      </c>
      <c r="E37" s="27">
        <f>(0.05*E35)/0.95</f>
        <v>0</v>
      </c>
    </row>
    <row r="38" spans="1:7" s="3" customFormat="1" ht="25.5" customHeight="1" x14ac:dyDescent="0.35">
      <c r="A38" s="11"/>
      <c r="B38" s="11" t="s">
        <v>57</v>
      </c>
      <c r="D38"/>
      <c r="E38" s="17"/>
      <c r="G38" s="17"/>
    </row>
    <row r="39" spans="1:7" ht="25.5" customHeight="1" x14ac:dyDescent="0.35">
      <c r="A39" s="77" t="s">
        <v>25</v>
      </c>
      <c r="B39" s="77"/>
      <c r="C39" s="61">
        <f>C35+C37</f>
        <v>0</v>
      </c>
      <c r="D39" s="61">
        <f>D35+D37</f>
        <v>0</v>
      </c>
      <c r="E39" s="64">
        <f>E35+E37</f>
        <v>0</v>
      </c>
    </row>
    <row r="40" spans="1:7" x14ac:dyDescent="0.35">
      <c r="E40" s="18" t="str">
        <f>IF(E39&gt;90000,"FEHLER: Gesamtausgaben müssen kleiner als 90.000 € sein","Prüfung erfolgreich")</f>
        <v>Prüfung erfolgreich</v>
      </c>
    </row>
    <row r="41" spans="1:7" x14ac:dyDescent="0.35">
      <c r="C41" s="27"/>
      <c r="E41" s="18"/>
    </row>
    <row r="43" spans="1:7" x14ac:dyDescent="0.35">
      <c r="A43" s="65" t="s">
        <v>26</v>
      </c>
      <c r="B43" s="65"/>
      <c r="C43" s="66">
        <f>C35*0.1</f>
        <v>0</v>
      </c>
      <c r="D43" s="67">
        <f>D35*0.1</f>
        <v>0</v>
      </c>
      <c r="E43" s="68">
        <f>E35*0.1</f>
        <v>0</v>
      </c>
    </row>
    <row r="44" spans="1:7" ht="25.5" customHeight="1" x14ac:dyDescent="0.35">
      <c r="B44" s="11" t="s">
        <v>24</v>
      </c>
      <c r="C44" s="3"/>
      <c r="E44" s="17"/>
    </row>
    <row r="45" spans="1:7" x14ac:dyDescent="0.35">
      <c r="A45" s="65" t="s">
        <v>27</v>
      </c>
      <c r="B45" s="65"/>
      <c r="C45" s="66">
        <f>C37*0.1</f>
        <v>0</v>
      </c>
      <c r="D45" s="67">
        <f>D37*0.1</f>
        <v>0</v>
      </c>
      <c r="E45" s="68">
        <f>E37*0.1</f>
        <v>0</v>
      </c>
    </row>
    <row r="46" spans="1:7" x14ac:dyDescent="0.35">
      <c r="B46" s="11" t="s">
        <v>59</v>
      </c>
      <c r="C46" s="3"/>
      <c r="E46" s="17"/>
    </row>
  </sheetData>
  <mergeCells count="8">
    <mergeCell ref="A2:B2"/>
    <mergeCell ref="A39:B39"/>
    <mergeCell ref="A5:B5"/>
    <mergeCell ref="A7:B7"/>
    <mergeCell ref="A14:B14"/>
    <mergeCell ref="A21:B21"/>
    <mergeCell ref="A28:B28"/>
    <mergeCell ref="A35:B35"/>
  </mergeCells>
  <pageMargins left="0.7" right="0.7" top="0.78740157499999996" bottom="0.78740157499999996" header="0.3" footer="0.3"/>
  <pageSetup paperSize="9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834A-C4BA-400D-A844-D1A57A61CD69}">
  <dimension ref="A1:H47"/>
  <sheetViews>
    <sheetView view="pageLayout" zoomScaleNormal="100" workbookViewId="0">
      <selection activeCell="E5" sqref="E5"/>
    </sheetView>
  </sheetViews>
  <sheetFormatPr baseColWidth="10" defaultColWidth="11.453125" defaultRowHeight="14.5" x14ac:dyDescent="0.35"/>
  <cols>
    <col min="1" max="1" width="13.453125" style="11" customWidth="1"/>
    <col min="2" max="2" width="10.54296875" style="10" customWidth="1"/>
    <col min="3" max="8" width="10.54296875" customWidth="1"/>
  </cols>
  <sheetData>
    <row r="1" spans="1:8" ht="18.5" x14ac:dyDescent="0.35">
      <c r="A1" s="13" t="s">
        <v>28</v>
      </c>
    </row>
    <row r="2" spans="1:8" x14ac:dyDescent="0.35">
      <c r="A2" s="76">
        <f>Antragsdeckblatt!B19</f>
        <v>0</v>
      </c>
      <c r="B2" s="76"/>
    </row>
    <row r="4" spans="1:8" x14ac:dyDescent="0.35">
      <c r="A4" s="28" t="s">
        <v>13</v>
      </c>
      <c r="B4" s="41"/>
      <c r="C4" s="28">
        <f>Antragsdeckblatt!B21</f>
        <v>0</v>
      </c>
    </row>
    <row r="5" spans="1:8" x14ac:dyDescent="0.35">
      <c r="A5" s="39" t="s">
        <v>40</v>
      </c>
      <c r="B5" s="41"/>
      <c r="C5" s="40">
        <v>0.27775</v>
      </c>
    </row>
    <row r="8" spans="1:8" x14ac:dyDescent="0.35">
      <c r="A8" s="42" t="s">
        <v>49</v>
      </c>
      <c r="B8" s="28"/>
      <c r="C8" s="28"/>
      <c r="D8" s="28"/>
      <c r="E8" s="28"/>
      <c r="F8" s="28"/>
      <c r="G8" s="28"/>
      <c r="H8" s="28"/>
    </row>
    <row r="9" spans="1:8" x14ac:dyDescent="0.35">
      <c r="A9" s="82"/>
      <c r="B9" s="82"/>
      <c r="C9" s="28"/>
      <c r="D9" s="28"/>
      <c r="E9" s="28"/>
      <c r="F9" s="28"/>
      <c r="G9" s="28"/>
      <c r="H9" s="28"/>
    </row>
    <row r="10" spans="1:8" x14ac:dyDescent="0.35">
      <c r="A10" s="29" t="s">
        <v>50</v>
      </c>
      <c r="B10" s="69" t="s">
        <v>51</v>
      </c>
      <c r="C10" s="43"/>
      <c r="D10" s="28"/>
      <c r="E10" s="28"/>
      <c r="F10" s="28"/>
      <c r="G10" s="28"/>
      <c r="H10" s="28"/>
    </row>
    <row r="11" spans="1:8" x14ac:dyDescent="0.35">
      <c r="A11" s="29" t="s">
        <v>52</v>
      </c>
      <c r="B11" s="70">
        <v>0.75</v>
      </c>
      <c r="C11" s="28"/>
      <c r="D11" s="28"/>
      <c r="E11" s="28"/>
      <c r="F11" s="30"/>
      <c r="G11" s="44"/>
      <c r="H11" s="29"/>
    </row>
    <row r="12" spans="1:8" x14ac:dyDescent="0.35">
      <c r="A12" s="45"/>
      <c r="B12" s="41"/>
      <c r="C12" s="46"/>
      <c r="D12" s="46"/>
      <c r="E12" s="46"/>
      <c r="F12" s="46"/>
      <c r="G12" s="46"/>
    </row>
    <row r="13" spans="1:8" ht="26" x14ac:dyDescent="0.35">
      <c r="A13" s="53" t="s">
        <v>41</v>
      </c>
      <c r="B13" s="54" t="s">
        <v>42</v>
      </c>
      <c r="C13" s="54" t="s">
        <v>43</v>
      </c>
      <c r="D13" s="54" t="s">
        <v>44</v>
      </c>
      <c r="E13" s="54" t="s">
        <v>45</v>
      </c>
      <c r="F13" s="54" t="s">
        <v>46</v>
      </c>
      <c r="G13" s="54" t="s">
        <v>47</v>
      </c>
      <c r="H13" s="54" t="s">
        <v>48</v>
      </c>
    </row>
    <row r="14" spans="1:8" x14ac:dyDescent="0.35">
      <c r="A14" s="32">
        <f>Antragsdeckblatt!B22</f>
        <v>2023</v>
      </c>
      <c r="B14" s="34">
        <f>H14*B11</f>
        <v>0</v>
      </c>
      <c r="C14" s="34">
        <f>B14*C5</f>
        <v>0</v>
      </c>
      <c r="D14" s="34">
        <f>C14+B14</f>
        <v>0</v>
      </c>
      <c r="E14" s="34">
        <f>(H14*(1+C5)*B11*0.4647/12)</f>
        <v>0</v>
      </c>
      <c r="F14" s="48"/>
      <c r="G14" s="34">
        <f t="shared" ref="G14" si="0">(D14+E14)*F14</f>
        <v>0</v>
      </c>
      <c r="H14" s="49"/>
    </row>
    <row r="15" spans="1:8" x14ac:dyDescent="0.35">
      <c r="A15" s="32">
        <f>A14+1</f>
        <v>2024</v>
      </c>
      <c r="B15" s="34">
        <f>H15*B11</f>
        <v>0</v>
      </c>
      <c r="C15" s="34">
        <f>B15*C5</f>
        <v>0</v>
      </c>
      <c r="D15" s="34">
        <f>C15+B15</f>
        <v>0</v>
      </c>
      <c r="E15" s="34">
        <f>(H15*(1+C5)*B11*0.4647/12)</f>
        <v>0</v>
      </c>
      <c r="F15" s="48"/>
      <c r="G15" s="34">
        <f t="shared" ref="G15" si="1">(D15+E15)*F15</f>
        <v>0</v>
      </c>
      <c r="H15" s="49"/>
    </row>
    <row r="16" spans="1:8" x14ac:dyDescent="0.35">
      <c r="A16" s="45"/>
      <c r="B16" s="41"/>
      <c r="C16" s="46"/>
      <c r="D16" s="46"/>
      <c r="E16" s="20" t="s">
        <v>23</v>
      </c>
      <c r="F16" s="47">
        <f>F14+F15</f>
        <v>0</v>
      </c>
      <c r="G16" s="31">
        <f>G14+G15</f>
        <v>0</v>
      </c>
    </row>
    <row r="17" spans="1:8" x14ac:dyDescent="0.35">
      <c r="A17" s="45"/>
      <c r="B17" s="41"/>
      <c r="C17" s="46"/>
      <c r="D17" s="46"/>
      <c r="E17" s="46"/>
      <c r="F17" s="46"/>
      <c r="G17" s="46"/>
    </row>
    <row r="18" spans="1:8" x14ac:dyDescent="0.35">
      <c r="A18" s="45"/>
      <c r="B18" s="41"/>
      <c r="C18" s="46"/>
      <c r="D18" s="46"/>
      <c r="E18" s="46"/>
      <c r="F18" s="46"/>
      <c r="G18" s="46"/>
    </row>
    <row r="19" spans="1:8" x14ac:dyDescent="0.35">
      <c r="A19" s="42" t="s">
        <v>53</v>
      </c>
      <c r="B19" s="28"/>
      <c r="C19" s="28"/>
      <c r="D19" s="28"/>
      <c r="E19" s="28"/>
      <c r="F19" s="28"/>
      <c r="G19" s="28"/>
      <c r="H19" s="28"/>
    </row>
    <row r="20" spans="1:8" x14ac:dyDescent="0.35">
      <c r="A20" s="82"/>
      <c r="B20" s="82"/>
      <c r="C20" s="28"/>
      <c r="D20" s="28"/>
      <c r="E20" s="28"/>
      <c r="F20" s="28"/>
      <c r="G20" s="28"/>
      <c r="H20" s="28"/>
    </row>
    <row r="21" spans="1:8" x14ac:dyDescent="0.35">
      <c r="A21" s="29" t="s">
        <v>50</v>
      </c>
      <c r="B21" s="69" t="s">
        <v>51</v>
      </c>
      <c r="C21" s="43"/>
      <c r="D21" s="28"/>
      <c r="E21" s="28"/>
      <c r="F21" s="28"/>
      <c r="G21" s="28"/>
      <c r="H21" s="28"/>
    </row>
    <row r="22" spans="1:8" x14ac:dyDescent="0.35">
      <c r="A22" s="29" t="s">
        <v>52</v>
      </c>
      <c r="B22" s="70">
        <v>0.75</v>
      </c>
      <c r="C22" s="28"/>
      <c r="D22" s="28"/>
      <c r="E22" s="28"/>
      <c r="F22" s="30"/>
      <c r="G22" s="44"/>
      <c r="H22" s="29"/>
    </row>
    <row r="23" spans="1:8" x14ac:dyDescent="0.35">
      <c r="A23" s="45"/>
      <c r="B23" s="41"/>
      <c r="C23" s="46"/>
      <c r="D23" s="46"/>
      <c r="E23" s="46"/>
      <c r="F23" s="46"/>
      <c r="G23" s="46"/>
    </row>
    <row r="24" spans="1:8" ht="26" x14ac:dyDescent="0.35">
      <c r="A24" s="53" t="s">
        <v>41</v>
      </c>
      <c r="B24" s="54" t="s">
        <v>42</v>
      </c>
      <c r="C24" s="54" t="s">
        <v>43</v>
      </c>
      <c r="D24" s="54" t="s">
        <v>44</v>
      </c>
      <c r="E24" s="54" t="s">
        <v>45</v>
      </c>
      <c r="F24" s="54" t="s">
        <v>46</v>
      </c>
      <c r="G24" s="54" t="s">
        <v>47</v>
      </c>
      <c r="H24" s="54" t="s">
        <v>48</v>
      </c>
    </row>
    <row r="25" spans="1:8" x14ac:dyDescent="0.35">
      <c r="A25" s="32">
        <f>Antragsdeckblatt!B22</f>
        <v>2023</v>
      </c>
      <c r="B25" s="34">
        <f>H25*B22</f>
        <v>0</v>
      </c>
      <c r="C25" s="34">
        <f>B25*C5</f>
        <v>0</v>
      </c>
      <c r="D25" s="34">
        <f>C25+B25</f>
        <v>0</v>
      </c>
      <c r="E25" s="34">
        <f>(H25*(1+C5)*B22*0.4647/12)</f>
        <v>0</v>
      </c>
      <c r="F25" s="48"/>
      <c r="G25" s="34">
        <f t="shared" ref="G25:G26" si="2">(D25+E25)*F25</f>
        <v>0</v>
      </c>
      <c r="H25" s="49"/>
    </row>
    <row r="26" spans="1:8" x14ac:dyDescent="0.35">
      <c r="A26" s="32">
        <f>A25+1</f>
        <v>2024</v>
      </c>
      <c r="B26" s="34">
        <f>H26*B22</f>
        <v>0</v>
      </c>
      <c r="C26" s="34">
        <f>B26*C5</f>
        <v>0</v>
      </c>
      <c r="D26" s="34">
        <f>C26+B26</f>
        <v>0</v>
      </c>
      <c r="E26" s="34">
        <f>(H26*(1+C5)*B22*0.4647/12)</f>
        <v>0</v>
      </c>
      <c r="F26" s="48"/>
      <c r="G26" s="34">
        <f t="shared" si="2"/>
        <v>0</v>
      </c>
      <c r="H26" s="49"/>
    </row>
    <row r="27" spans="1:8" x14ac:dyDescent="0.35">
      <c r="A27" s="45"/>
      <c r="B27" s="41"/>
      <c r="C27" s="46"/>
      <c r="D27" s="46"/>
      <c r="E27" s="20" t="s">
        <v>23</v>
      </c>
      <c r="F27" s="47">
        <f>F25+F26</f>
        <v>0</v>
      </c>
      <c r="G27" s="31">
        <f>G25+G26</f>
        <v>0</v>
      </c>
    </row>
    <row r="28" spans="1:8" x14ac:dyDescent="0.35">
      <c r="A28" s="45"/>
      <c r="B28" s="41"/>
      <c r="C28" s="46"/>
      <c r="D28" s="46"/>
      <c r="E28" s="20"/>
      <c r="F28" s="47"/>
      <c r="G28" s="31"/>
    </row>
    <row r="29" spans="1:8" x14ac:dyDescent="0.35">
      <c r="A29" s="45"/>
      <c r="B29" s="41"/>
      <c r="C29" s="46"/>
      <c r="D29" s="46"/>
      <c r="E29" s="20"/>
      <c r="F29" s="47"/>
      <c r="G29" s="31"/>
    </row>
    <row r="30" spans="1:8" x14ac:dyDescent="0.35">
      <c r="A30" s="9" t="s">
        <v>55</v>
      </c>
      <c r="B30" s="41"/>
      <c r="C30" s="46"/>
      <c r="D30" s="46"/>
      <c r="E30" s="20"/>
      <c r="F30" s="47"/>
      <c r="G30" s="31"/>
    </row>
    <row r="31" spans="1:8" x14ac:dyDescent="0.35">
      <c r="A31" s="45"/>
      <c r="B31" s="41"/>
      <c r="C31" s="46"/>
      <c r="D31" s="46"/>
      <c r="E31" s="20"/>
      <c r="F31" s="47"/>
      <c r="G31" s="31"/>
    </row>
    <row r="32" spans="1:8" x14ac:dyDescent="0.35">
      <c r="A32" s="55" t="s">
        <v>41</v>
      </c>
      <c r="B32" s="81" t="s">
        <v>54</v>
      </c>
      <c r="C32" s="81"/>
      <c r="D32" s="46"/>
      <c r="E32" s="20"/>
      <c r="F32" s="47"/>
      <c r="G32" s="31"/>
    </row>
    <row r="33" spans="1:8" x14ac:dyDescent="0.35">
      <c r="A33" s="52">
        <f>A14</f>
        <v>2023</v>
      </c>
      <c r="B33" s="79">
        <f>G14+G25</f>
        <v>0</v>
      </c>
      <c r="C33" s="80"/>
      <c r="D33" s="46"/>
      <c r="E33" s="20"/>
      <c r="F33" s="47"/>
      <c r="G33" s="31"/>
    </row>
    <row r="34" spans="1:8" x14ac:dyDescent="0.35">
      <c r="A34" s="52">
        <f>A15</f>
        <v>2024</v>
      </c>
      <c r="B34" s="79">
        <f>G15+G26</f>
        <v>0</v>
      </c>
      <c r="C34" s="80"/>
      <c r="D34" s="46"/>
      <c r="E34" s="20"/>
      <c r="F34" s="47"/>
      <c r="G34" s="31"/>
    </row>
    <row r="35" spans="1:8" x14ac:dyDescent="0.35">
      <c r="A35" s="45"/>
      <c r="B35" s="41"/>
      <c r="C35" s="46"/>
      <c r="D35" s="46"/>
      <c r="E35" s="20"/>
      <c r="F35" s="47"/>
      <c r="G35" s="31"/>
    </row>
    <row r="38" spans="1:8" x14ac:dyDescent="0.35">
      <c r="A38" s="50"/>
      <c r="B38" s="51"/>
      <c r="C38" s="6"/>
      <c r="D38" s="6"/>
      <c r="E38" s="6"/>
      <c r="F38" s="6"/>
      <c r="G38" s="6"/>
      <c r="H38" s="6"/>
    </row>
    <row r="40" spans="1:8" x14ac:dyDescent="0.35">
      <c r="A40" s="9" t="s">
        <v>36</v>
      </c>
    </row>
    <row r="42" spans="1:8" x14ac:dyDescent="0.35">
      <c r="A42" s="37" t="s">
        <v>37</v>
      </c>
      <c r="B42" s="37" t="s">
        <v>38</v>
      </c>
      <c r="C42" s="37" t="s">
        <v>39</v>
      </c>
      <c r="D42" s="38">
        <v>2023</v>
      </c>
      <c r="E42" s="38">
        <v>2024</v>
      </c>
      <c r="F42" s="38">
        <v>2025</v>
      </c>
    </row>
    <row r="43" spans="1:8" x14ac:dyDescent="0.35">
      <c r="A43" s="33">
        <v>1</v>
      </c>
      <c r="B43" s="34">
        <v>4074.36</v>
      </c>
      <c r="C43" s="34">
        <f>B43*1.028</f>
        <v>4188.4420799999998</v>
      </c>
      <c r="D43" s="34">
        <f t="shared" ref="D43:F47" si="3">C43</f>
        <v>4188.4420799999998</v>
      </c>
      <c r="E43" s="34">
        <f t="shared" si="3"/>
        <v>4188.4420799999998</v>
      </c>
      <c r="F43" s="35">
        <f t="shared" si="3"/>
        <v>4188.4420799999998</v>
      </c>
    </row>
    <row r="44" spans="1:8" x14ac:dyDescent="0.35">
      <c r="A44" s="33">
        <v>2</v>
      </c>
      <c r="B44" s="36">
        <v>4385.28</v>
      </c>
      <c r="C44" s="34">
        <f>B44*1.028</f>
        <v>4508.0678399999997</v>
      </c>
      <c r="D44" s="34">
        <f t="shared" si="3"/>
        <v>4508.0678399999997</v>
      </c>
      <c r="E44" s="34">
        <f t="shared" si="3"/>
        <v>4508.0678399999997</v>
      </c>
      <c r="F44" s="35">
        <f t="shared" si="3"/>
        <v>4508.0678399999997</v>
      </c>
    </row>
    <row r="45" spans="1:8" x14ac:dyDescent="0.35">
      <c r="A45" s="33">
        <v>3</v>
      </c>
      <c r="B45" s="36">
        <v>4619.2</v>
      </c>
      <c r="C45" s="34">
        <f>B45*1.028</f>
        <v>4748.5375999999997</v>
      </c>
      <c r="D45" s="34">
        <f t="shared" si="3"/>
        <v>4748.5375999999997</v>
      </c>
      <c r="E45" s="34">
        <f t="shared" si="3"/>
        <v>4748.5375999999997</v>
      </c>
      <c r="F45" s="35">
        <f t="shared" si="3"/>
        <v>4748.5375999999997</v>
      </c>
    </row>
    <row r="46" spans="1:8" x14ac:dyDescent="0.35">
      <c r="A46" s="33">
        <v>4</v>
      </c>
      <c r="B46" s="36">
        <v>5073.66</v>
      </c>
      <c r="C46" s="34">
        <f>B46*1.028</f>
        <v>5215.7224800000004</v>
      </c>
      <c r="D46" s="34">
        <f t="shared" si="3"/>
        <v>5215.7224800000004</v>
      </c>
      <c r="E46" s="34">
        <f t="shared" si="3"/>
        <v>5215.7224800000004</v>
      </c>
      <c r="F46" s="35">
        <f t="shared" si="3"/>
        <v>5215.7224800000004</v>
      </c>
    </row>
    <row r="47" spans="1:8" x14ac:dyDescent="0.35">
      <c r="A47" s="33">
        <v>5</v>
      </c>
      <c r="B47" s="36">
        <v>5701.88</v>
      </c>
      <c r="C47" s="34">
        <f>B47*1.028</f>
        <v>5861.5326400000004</v>
      </c>
      <c r="D47" s="34">
        <f t="shared" si="3"/>
        <v>5861.5326400000004</v>
      </c>
      <c r="E47" s="34">
        <f t="shared" si="3"/>
        <v>5861.5326400000004</v>
      </c>
      <c r="F47" s="35">
        <f t="shared" si="3"/>
        <v>5861.5326400000004</v>
      </c>
    </row>
  </sheetData>
  <mergeCells count="6">
    <mergeCell ref="B33:C33"/>
    <mergeCell ref="A2:B2"/>
    <mergeCell ref="B34:C34"/>
    <mergeCell ref="B32:C32"/>
    <mergeCell ref="A9:B9"/>
    <mergeCell ref="A20:B20"/>
  </mergeCells>
  <pageMargins left="0.7" right="0.7" top="0.78740157499999996" bottom="0.78740157499999996" header="0.3" footer="0.3"/>
  <pageSetup paperSize="9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Antragsdeckblatt</vt:lpstr>
      <vt:lpstr>Projektkalkulation</vt:lpstr>
      <vt:lpstr>Personalkalkulation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Uhlmann</dc:creator>
  <cp:lastModifiedBy>Juliane Thar</cp:lastModifiedBy>
  <cp:lastPrinted>2022-01-27T22:30:41Z</cp:lastPrinted>
  <dcterms:created xsi:type="dcterms:W3CDTF">2022-01-27T09:58:58Z</dcterms:created>
  <dcterms:modified xsi:type="dcterms:W3CDTF">2023-07-17T06:14:02Z</dcterms:modified>
</cp:coreProperties>
</file>